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<sst xmlns="http://schemas.openxmlformats.org/spreadsheetml/2006/main" count="178" uniqueCount="170">
  <si>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</si>
  <si>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</si>
  <si>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</si>
  <si>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</si>
  <si>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</si>
  <si>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</si>
  <si>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</si>
  <si>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</si>
  <si>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</si>
  <si>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</si>
  <si>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</si>
  <si>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</si>
  <si>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</si>
  <si>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</si>
  <si>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</si>
  <si>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</si>
  <si>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</si>
  <si>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</si>
  <si>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</si>
  <si>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</si>
  <si>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</si>
  <si>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</si>
  <si>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</si>
  <si>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</si>
  <si>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</si>
  <si>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</si>
  <si>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</si>
  <si>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</si>
  <si>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</si>
  <si>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</si>
  <si>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</si>
  <si>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</si>
  <si>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</si>
  <si>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</si>
  <si>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</si>
  <si>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</si>
  <si>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</si>
  <si>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</si>
  <si>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</si>
  <si>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</si>
  <si>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</si>
  <si>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</si>
  <si>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</si>
  <si>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</si>
  <si>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</si>
  <si>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</si>
  <si>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</si>
  <si>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</si>
  <si>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</si>
  <si>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</si>
  <si>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</si>
  <si>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</si>
  <si>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</si>
  <si>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</si>
  <si>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</si>
  <si>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</si>
  <si>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</si>
  <si>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</si>
  <si>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</si>
  <si>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</si>
  <si>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</si>
  <si>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</si>
  <si>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</si>
  <si>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</si>
  <si>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</si>
  <si>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</si>
  <si>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</si>
  <si>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</si>
  <si>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</si>
  <si>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</si>
  <si>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</si>
  <si>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</si>
  <si>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</si>
  <si>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</si>
  <si>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</si>
  <si>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</si>
  <si>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</si>
  <si>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</si>
  <si>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</si>
  <si>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</si>
  <si>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</si>
  <si>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</si>
  <si>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</si>
  <si>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</si>
  <si>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</si>
  <si>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</si>
  <si>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</si>
  <si>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</si>
  <si>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</si>
  <si>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</si>
  <si>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</si>
  <si>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</si>
  <si>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</si>
  <si>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</si>
  <si>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</si>
  <si>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</si>
  <si>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</si>
  <si>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</si>
  <si>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</si>
  <si>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</si>
  <si>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</si>
  <si>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</si>
  <si>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</si>
  <si>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</si>
  <si>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</si>
  <si>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</si>
  <si>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</si>
  <si>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</si>
  <si>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</si>
  <si>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</si>
  <si>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</si>
  <si>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</si>
  <si>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</si>
  <si>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</si>
  <si>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</si>
  <si>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</si>
  <si>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</si>
  <si>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</si>
  <si>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</si>
  <si>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</si>
  <si>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</si>
  <si>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</si>
  <si>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</si>
  <si>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</si>
  <si>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</si>
  <si>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</si>
  <si>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</si>
  <si>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</si>
  <si>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</si>
  <si>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</si>
  <si>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</si>
  <si>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</si>
  <si>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</si>
  <si>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</si>
  <si>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</si>
  <si>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</si>
  <si>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</si>
  <si>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</si>
  <si>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</si>
  <si>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</si>
  <si>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</si>
  <si>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</si>
  <si>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</si>
  <si>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</si>
  <si>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</si>
  <si>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</si>
  <si>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</si>
  <si>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</si>
  <si>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</si>
  <si>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</si>
  <si>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</si>
  <si>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</si>
  <si>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</si>
  <si>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</si>
  <si>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</si>
  <si>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</si>
  <si>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</si>
  <si>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</si>
  <si>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</si>
  <si>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</si>
  <si>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</si>
  <si>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</si>
  <si>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</si>
  <si>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</si>
  <si>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</si>
  <si>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</si>
  <si>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</si>
  <si>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</si>
  <si>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Det May 7 Joint Stock Company</t>
  </si>
  <si>
    <t xml:space="preserve">Financial Statement Quarter 3/2018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</si>
</sst>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6" sqref="A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29" t="s">
        <v>168</v>
      </c>
    </row>
    <row r="2" ht="12">
      <c r="A2" s="23"/>
    </row>
    <row r="3" ht="12">
      <c r="A3" s="23"/>
    </row>
    <row r="5" spans="1:3" ht="19.5" customHeight="1">
      <c r="A5" s="27" t="s">
        <v>169</v>
      </c>
      <c r="B5" s="27"/>
      <c r="C5" s="27"/>
    </row>
    <row r="8" spans="1:3" ht="12">
      <c r="A8" s="1"/>
      <c r="B8" s="17" t="s">
        <v>130</v>
      </c>
      <c r="C8" s="17" t="s">
        <v>131</v>
      </c>
    </row>
    <row r="9" spans="1:3" ht="12">
      <c r="A9" s="2" t="s">
        <v>1</v>
      </c>
      <c r="B9" s="2" t="s">
        <v>0</v>
      </c>
      <c r="C9" s="2" t="s">
        <v>0</v>
      </c>
    </row>
    <row r="10" spans="1:3" ht="12">
      <c r="A10" s="2" t="s">
        <v>2</v>
      </c>
      <c r="B10" s="22">
        <f>B11+B14+B18+B29+B32+B40</f>
        <v>372126178247</v>
      </c>
      <c r="C10" s="22">
        <f>C11+C14+C18+C29+C32+C40</f>
        <v>347994106434</v>
      </c>
    </row>
    <row r="11" spans="1:3" ht="12">
      <c r="A11" s="2" t="s">
        <v>3</v>
      </c>
      <c r="B11" s="19">
        <f>B12+B13</f>
        <v>123395784532</v>
      </c>
      <c r="C11" s="19">
        <f>C12+C13</f>
        <v>112628419100</v>
      </c>
    </row>
    <row r="12" spans="1:3" ht="12">
      <c r="A12" s="3" t="s">
        <v>4</v>
      </c>
      <c r="B12" s="20">
        <v>13395784532</v>
      </c>
      <c r="C12" s="20">
        <v>18628419100</v>
      </c>
    </row>
    <row r="13" spans="1:3" ht="12">
      <c r="A13" s="3" t="s">
        <v>5</v>
      </c>
      <c r="B13" s="20">
        <v>110000000000</v>
      </c>
      <c r="C13" s="20">
        <v>94000000000</v>
      </c>
    </row>
    <row r="14" spans="1:3" ht="12">
      <c r="A14" s="2" t="s">
        <v>6</v>
      </c>
      <c r="B14" s="19">
        <f>B15+B16+B17</f>
        <v>0</v>
      </c>
      <c r="C14" s="19">
        <f>C15+C16+C17</f>
        <v>0</v>
      </c>
    </row>
    <row r="15" spans="1:3" ht="12">
      <c r="A15" s="3" t="s">
        <v>47</v>
      </c>
      <c r="B15" s="20">
        <v>0</v>
      </c>
      <c r="C15" s="20">
        <v>0</v>
      </c>
    </row>
    <row r="16" spans="1:3" ht="12">
      <c r="A16" s="3" t="s">
        <v>48</v>
      </c>
      <c r="B16" s="20">
        <v>0</v>
      </c>
      <c r="C16" s="20">
        <v>0</v>
      </c>
    </row>
    <row r="17" spans="1:3" ht="12">
      <c r="A17" s="3" t="s">
        <v>49</v>
      </c>
      <c r="B17" s="20">
        <v>0</v>
      </c>
      <c r="C17" s="20">
        <v>0</v>
      </c>
    </row>
    <row r="18" spans="1:3" ht="12">
      <c r="A18" s="4" t="s">
        <v>7</v>
      </c>
      <c r="B18" s="19">
        <f>B19+B22+B23+B24+B25+B26+B27+B28</f>
        <v>176739199261</v>
      </c>
      <c r="C18" s="19">
        <f>C19+C22+C23+C24+C25+C26+C27+C28</f>
        <v>105581042961</v>
      </c>
    </row>
    <row r="19" spans="1:3" ht="12">
      <c r="A19" s="5" t="s">
        <v>8</v>
      </c>
      <c r="B19" s="20">
        <v>176850312672</v>
      </c>
      <c r="C19" s="20">
        <v>104947998347</v>
      </c>
    </row>
    <row r="20" spans="1:3" ht="12">
      <c r="A20" s="6" t="s">
        <v>9</v>
      </c>
      <c r="B20" s="20"/>
      <c r="C20" s="20"/>
    </row>
    <row r="21" spans="1:3" ht="12">
      <c r="A21" s="6" t="s">
        <v>10</v>
      </c>
      <c r="B21" s="20"/>
      <c r="C21" s="20"/>
    </row>
    <row r="22" spans="1:3" ht="12">
      <c r="A22" s="5" t="s">
        <v>11</v>
      </c>
      <c r="B22" s="20">
        <v>16839000</v>
      </c>
      <c r="C22" s="20">
        <v>265565300</v>
      </c>
    </row>
    <row r="23" spans="1:3" ht="12">
      <c r="A23" s="6" t="s">
        <v>50</v>
      </c>
      <c r="B23" s="20"/>
      <c r="C23" s="20">
        <v>10192641</v>
      </c>
    </row>
    <row r="24" spans="1:3" ht="12">
      <c r="A24" s="6" t="s">
        <v>51</v>
      </c>
      <c r="B24" s="20"/>
      <c r="C24" s="20"/>
    </row>
    <row r="25" spans="1:3" ht="12">
      <c r="A25" s="6" t="s">
        <v>52</v>
      </c>
      <c r="B25" s="20"/>
      <c r="C25" s="20"/>
    </row>
    <row r="26" spans="1:3" ht="12">
      <c r="A26" s="6" t="s">
        <v>53</v>
      </c>
      <c r="B26" s="20">
        <v>436556684</v>
      </c>
      <c r="C26" s="20">
        <v>530359123</v>
      </c>
    </row>
    <row r="27" spans="1:3" ht="12">
      <c r="A27" s="6" t="s">
        <v>54</v>
      </c>
      <c r="B27" s="20">
        <v>-564509095</v>
      </c>
      <c r="C27" s="20">
        <v>-173072450</v>
      </c>
    </row>
    <row r="28" spans="1:3" ht="12">
      <c r="A28" s="6" t="s">
        <v>55</v>
      </c>
      <c r="B28" s="20"/>
      <c r="C28" s="20"/>
    </row>
    <row r="29" spans="1:3" ht="12">
      <c r="A29" s="4" t="s">
        <v>12</v>
      </c>
      <c r="B29" s="19">
        <f>B30+B31</f>
        <v>71978144455</v>
      </c>
      <c r="C29" s="19">
        <f>C30+C31</f>
        <v>129399464373</v>
      </c>
    </row>
    <row r="30" spans="1:3" ht="12">
      <c r="A30" s="6" t="s">
        <v>56</v>
      </c>
      <c r="B30" s="20">
        <v>71978144455</v>
      </c>
      <c r="C30" s="20">
        <v>129399464373</v>
      </c>
    </row>
    <row r="31" spans="1:3" ht="12">
      <c r="A31" s="6" t="s">
        <v>57</v>
      </c>
      <c r="B31" s="20"/>
      <c r="C31" s="20"/>
    </row>
    <row r="32" spans="1:3" ht="12">
      <c r="A32" s="4" t="s">
        <v>13</v>
      </c>
      <c r="B32" s="19">
        <f>B33+B36+B37+B38+B39</f>
        <v>13049999</v>
      </c>
      <c r="C32" s="19">
        <f>C33+C36+C37+C38+C39</f>
        <v>385180000</v>
      </c>
    </row>
    <row r="33" spans="1:3" s="21" customFormat="1" ht="12">
      <c r="A33" s="5" t="s">
        <v>14</v>
      </c>
      <c r="B33" s="20">
        <v>13049999</v>
      </c>
      <c r="C33" s="20">
        <v>385180000</v>
      </c>
    </row>
    <row r="34" spans="1:3" ht="12">
      <c r="A34" s="6" t="s">
        <v>15</v>
      </c>
      <c r="B34" s="20"/>
      <c r="C34" s="20"/>
    </row>
    <row r="35" spans="1:3" ht="12">
      <c r="A35" s="6" t="s">
        <v>16</v>
      </c>
      <c r="B35" s="20"/>
      <c r="C35" s="20"/>
    </row>
    <row r="36" spans="1:3" ht="12">
      <c r="A36" s="6" t="s">
        <v>17</v>
      </c>
      <c r="B36" s="20"/>
      <c r="C36" s="20"/>
    </row>
    <row r="37" spans="1:3" ht="12">
      <c r="A37" s="5" t="s">
        <v>18</v>
      </c>
      <c r="B37" s="20"/>
      <c r="C37" s="20"/>
    </row>
    <row r="38" spans="1:3" ht="12">
      <c r="A38" s="5" t="s">
        <v>19</v>
      </c>
      <c r="B38" s="20"/>
      <c r="C38" s="20"/>
    </row>
    <row r="39" spans="1:3" ht="12">
      <c r="A39" s="5" t="s">
        <v>20</v>
      </c>
      <c r="B39" s="20"/>
      <c r="C39" s="20"/>
    </row>
    <row r="40" spans="1:3" ht="12">
      <c r="A40" s="7" t="s">
        <v>21</v>
      </c>
      <c r="B40" s="19">
        <v>0</v>
      </c>
      <c r="C40" s="19">
        <v>0</v>
      </c>
    </row>
    <row r="41" spans="1:3" ht="12">
      <c r="A41" s="6" t="s">
        <v>58</v>
      </c>
      <c r="B41" s="20">
        <v>0</v>
      </c>
      <c r="C41" s="20">
        <v>0</v>
      </c>
    </row>
    <row r="42" spans="1:3" ht="12">
      <c r="A42" s="11" t="s">
        <v>59</v>
      </c>
      <c r="B42" s="20">
        <v>0</v>
      </c>
      <c r="C42" s="20">
        <v>0</v>
      </c>
    </row>
    <row r="43" spans="1:3" ht="12">
      <c r="A43" s="12" t="s">
        <v>60</v>
      </c>
      <c r="B43" s="19">
        <f>B44+B54+B64+B67+B70+B76</f>
        <v>131723223327</v>
      </c>
      <c r="C43" s="19">
        <f>C44+C54+C64+C67+C70+C76</f>
        <v>163346827669</v>
      </c>
    </row>
    <row r="44" spans="1:3" ht="12">
      <c r="A44" s="2" t="s">
        <v>22</v>
      </c>
      <c r="B44" s="19">
        <f>B45+B46+B47+B48+B49+B50+B53</f>
        <v>0</v>
      </c>
      <c r="C44" s="19">
        <f>C45+C46+C47+C48+C49+C50+C53</f>
        <v>0</v>
      </c>
    </row>
    <row r="45" spans="1:3" ht="12">
      <c r="A45" s="3" t="s">
        <v>23</v>
      </c>
      <c r="B45" s="20"/>
      <c r="C45" s="20"/>
    </row>
    <row r="46" spans="1:3" ht="12">
      <c r="A46" s="3" t="s">
        <v>132</v>
      </c>
      <c r="B46" s="20"/>
      <c r="C46" s="20"/>
    </row>
    <row r="47" spans="1:3" ht="12">
      <c r="A47" s="9" t="s">
        <v>61</v>
      </c>
      <c r="B47" s="20"/>
      <c r="C47" s="20"/>
    </row>
    <row r="48" spans="1:3" ht="12">
      <c r="A48" s="9" t="s">
        <v>62</v>
      </c>
      <c r="B48" s="20"/>
      <c r="C48" s="20"/>
    </row>
    <row r="49" spans="1:3" ht="12">
      <c r="A49" s="9" t="s">
        <v>63</v>
      </c>
      <c r="B49" s="20"/>
      <c r="C49" s="20"/>
    </row>
    <row r="50" spans="1:3" s="21" customFormat="1" ht="12">
      <c r="A50" s="5" t="s">
        <v>64</v>
      </c>
      <c r="B50" s="20"/>
      <c r="C50" s="20"/>
    </row>
    <row r="51" spans="1:3" ht="12">
      <c r="A51" s="6" t="s">
        <v>65</v>
      </c>
      <c r="B51" s="20"/>
      <c r="C51" s="20"/>
    </row>
    <row r="52" spans="1:3" ht="12">
      <c r="A52" s="6" t="s">
        <v>66</v>
      </c>
      <c r="B52" s="20"/>
      <c r="C52" s="20"/>
    </row>
    <row r="53" spans="1:3" ht="12">
      <c r="A53" s="6" t="s">
        <v>67</v>
      </c>
      <c r="B53" s="20"/>
      <c r="C53" s="20"/>
    </row>
    <row r="54" spans="1:3" ht="12">
      <c r="A54" s="4" t="s">
        <v>24</v>
      </c>
      <c r="B54" s="19">
        <f>B55+B58+B61</f>
        <v>123385366342</v>
      </c>
      <c r="C54" s="19">
        <f>C55+C58+C61</f>
        <v>149357295860</v>
      </c>
    </row>
    <row r="55" spans="1:3" ht="12">
      <c r="A55" s="7" t="s">
        <v>26</v>
      </c>
      <c r="B55" s="19">
        <f>B56+B57</f>
        <v>123385366342</v>
      </c>
      <c r="C55" s="19">
        <f>C56+C57</f>
        <v>149357295860</v>
      </c>
    </row>
    <row r="56" spans="1:3" ht="12.75">
      <c r="A56" s="13" t="s">
        <v>29</v>
      </c>
      <c r="B56" s="20">
        <v>351906057319</v>
      </c>
      <c r="C56" s="20">
        <v>349891460047</v>
      </c>
    </row>
    <row r="57" spans="1:3" ht="12.75">
      <c r="A57" s="13" t="s">
        <v>68</v>
      </c>
      <c r="B57" s="20">
        <v>-228520690977</v>
      </c>
      <c r="C57" s="20">
        <v>-200534164187</v>
      </c>
    </row>
    <row r="58" spans="1:3" ht="12.75">
      <c r="A58" s="14" t="s">
        <v>133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69</v>
      </c>
      <c r="B60" s="20"/>
      <c r="C60" s="20"/>
    </row>
    <row r="61" spans="1:3" ht="12.75">
      <c r="A61" s="14" t="s">
        <v>134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/>
      <c r="C62" s="20"/>
    </row>
    <row r="63" spans="1:3" ht="12.75">
      <c r="A63" s="13" t="s">
        <v>70</v>
      </c>
      <c r="B63" s="20"/>
      <c r="C63" s="20"/>
    </row>
    <row r="64" spans="1:3" ht="12.75">
      <c r="A64" s="14" t="s">
        <v>72</v>
      </c>
      <c r="B64" s="19">
        <f>B65+B66</f>
        <v>0</v>
      </c>
      <c r="C64" s="19">
        <f>C65+C66</f>
        <v>0</v>
      </c>
    </row>
    <row r="65" spans="1:3" ht="12.75">
      <c r="A65" s="13" t="s">
        <v>29</v>
      </c>
      <c r="B65" s="20">
        <v>0</v>
      </c>
      <c r="C65" s="20">
        <v>0</v>
      </c>
    </row>
    <row r="66" spans="1:3" ht="12.75">
      <c r="A66" s="13" t="s">
        <v>71</v>
      </c>
      <c r="B66" s="20">
        <v>0</v>
      </c>
      <c r="C66" s="20">
        <v>0</v>
      </c>
    </row>
    <row r="67" spans="1:3" ht="12">
      <c r="A67" s="7" t="s">
        <v>73</v>
      </c>
      <c r="B67" s="19">
        <f>B68+B69</f>
        <v>0</v>
      </c>
      <c r="C67" s="19">
        <f>C68+C69</f>
        <v>0</v>
      </c>
    </row>
    <row r="68" spans="1:3" ht="12">
      <c r="A68" s="6" t="s">
        <v>74</v>
      </c>
      <c r="B68" s="20">
        <v>0</v>
      </c>
      <c r="C68" s="20">
        <v>0</v>
      </c>
    </row>
    <row r="69" spans="1:3" ht="12">
      <c r="A69" s="6" t="s">
        <v>75</v>
      </c>
      <c r="B69" s="20"/>
      <c r="C69" s="20"/>
    </row>
    <row r="70" spans="1:3" ht="12">
      <c r="A70" s="7" t="s">
        <v>30</v>
      </c>
      <c r="B70" s="19">
        <f>B71+B72+B73+B74+B75</f>
        <v>0</v>
      </c>
      <c r="C70" s="19">
        <f>C71+C72+C73+C74+C75</f>
        <v>0</v>
      </c>
    </row>
    <row r="71" spans="1:3" ht="12">
      <c r="A71" s="6" t="s">
        <v>25</v>
      </c>
      <c r="B71" s="20"/>
      <c r="C71" s="20"/>
    </row>
    <row r="72" spans="1:3" ht="12">
      <c r="A72" s="6" t="s">
        <v>27</v>
      </c>
      <c r="B72" s="20"/>
      <c r="C72" s="20"/>
    </row>
    <row r="73" spans="1:3" ht="12">
      <c r="A73" s="6" t="s">
        <v>76</v>
      </c>
      <c r="B73" s="20"/>
      <c r="C73" s="20"/>
    </row>
    <row r="74" spans="1:3" ht="12">
      <c r="A74" s="6" t="s">
        <v>28</v>
      </c>
      <c r="B74" s="20"/>
      <c r="C74" s="20"/>
    </row>
    <row r="75" spans="1:3" ht="12">
      <c r="A75" s="6" t="s">
        <v>77</v>
      </c>
      <c r="B75" s="20"/>
      <c r="C75" s="20"/>
    </row>
    <row r="76" spans="1:3" ht="12">
      <c r="A76" s="7" t="s">
        <v>81</v>
      </c>
      <c r="B76" s="19">
        <f>B77+B78+B79+B80</f>
        <v>8337856985</v>
      </c>
      <c r="C76" s="19">
        <f>C77+C78+C79+C80</f>
        <v>13989531809</v>
      </c>
    </row>
    <row r="77" spans="1:3" ht="12">
      <c r="A77" s="6" t="s">
        <v>78</v>
      </c>
      <c r="B77" s="20">
        <v>8337856985</v>
      </c>
      <c r="C77" s="20">
        <v>13989531809</v>
      </c>
    </row>
    <row r="78" spans="1:3" ht="12">
      <c r="A78" s="6" t="s">
        <v>79</v>
      </c>
      <c r="B78" s="20"/>
      <c r="C78" s="20"/>
    </row>
    <row r="79" spans="1:3" ht="12">
      <c r="A79" s="6" t="s">
        <v>80</v>
      </c>
      <c r="B79" s="20"/>
      <c r="C79" s="20"/>
    </row>
    <row r="80" spans="1:3" ht="12">
      <c r="A80" s="6" t="s">
        <v>82</v>
      </c>
      <c r="B80" s="20"/>
      <c r="C80" s="20"/>
    </row>
    <row r="81" spans="1:3" ht="12">
      <c r="A81" s="6" t="s">
        <v>167</v>
      </c>
      <c r="B81" s="20"/>
      <c r="C81" s="20"/>
    </row>
    <row r="82" spans="1:3" ht="12">
      <c r="A82" s="4" t="s">
        <v>31</v>
      </c>
      <c r="B82" s="19">
        <f>B10+B43</f>
        <v>503849401574</v>
      </c>
      <c r="C82" s="19">
        <f>C10+C43</f>
        <v>511340934103</v>
      </c>
    </row>
    <row r="83" spans="1:3" ht="12">
      <c r="A83" s="4" t="s">
        <v>32</v>
      </c>
      <c r="B83" s="19" t="s">
        <v>0</v>
      </c>
      <c r="C83" s="19" t="s">
        <v>0</v>
      </c>
    </row>
    <row r="84" spans="1:3" ht="12">
      <c r="A84" s="4" t="s">
        <v>33</v>
      </c>
      <c r="B84" s="19">
        <f>B85+B107</f>
        <v>313077376042</v>
      </c>
      <c r="C84" s="19">
        <f>C85+C107</f>
        <v>336844001376</v>
      </c>
    </row>
    <row r="85" spans="1:3" ht="12">
      <c r="A85" s="4" t="s">
        <v>34</v>
      </c>
      <c r="B85" s="19">
        <f>B86+B89+B90+B91+B92+B93+B94+B95+B96+B98+B99+B100+B101+B102+B103</f>
        <v>313077376042</v>
      </c>
      <c r="C85" s="19">
        <f>C86+C89+C90+C91+C92+C93+C94+C95+C96+C98+C99+C100+C101+C102+C103</f>
        <v>336844001376</v>
      </c>
    </row>
    <row r="86" spans="1:3" s="21" customFormat="1" ht="12">
      <c r="A86" s="5" t="s">
        <v>88</v>
      </c>
      <c r="B86" s="20">
        <v>88056933443</v>
      </c>
      <c r="C86" s="20">
        <v>38271381375</v>
      </c>
    </row>
    <row r="87" spans="1:3" ht="12">
      <c r="A87" s="15" t="s">
        <v>83</v>
      </c>
      <c r="B87" s="20"/>
      <c r="C87" s="20"/>
    </row>
    <row r="88" spans="1:3" ht="12">
      <c r="A88" s="6" t="s">
        <v>84</v>
      </c>
      <c r="B88" s="20"/>
      <c r="C88" s="20"/>
    </row>
    <row r="89" spans="1:3" ht="12">
      <c r="A89" s="5" t="s">
        <v>135</v>
      </c>
      <c r="B89" s="20">
        <v>179411180111</v>
      </c>
      <c r="C89" s="20">
        <v>264735126529</v>
      </c>
    </row>
    <row r="90" spans="1:3" ht="12">
      <c r="A90" s="6" t="s">
        <v>85</v>
      </c>
      <c r="B90" s="20">
        <v>5663610648</v>
      </c>
      <c r="C90" s="20">
        <v>5688019061</v>
      </c>
    </row>
    <row r="91" spans="1:3" ht="12">
      <c r="A91" s="6" t="s">
        <v>86</v>
      </c>
      <c r="B91" s="20">
        <v>22006400001</v>
      </c>
      <c r="C91" s="20">
        <v>10285140045</v>
      </c>
    </row>
    <row r="92" spans="1:3" ht="12">
      <c r="A92" s="6" t="s">
        <v>87</v>
      </c>
      <c r="B92" s="20">
        <v>3488703259</v>
      </c>
      <c r="C92" s="20"/>
    </row>
    <row r="93" spans="1:3" ht="12">
      <c r="A93" s="6" t="s">
        <v>89</v>
      </c>
      <c r="B93" s="20"/>
      <c r="C93" s="20"/>
    </row>
    <row r="94" spans="1:3" ht="12">
      <c r="A94" s="6" t="s">
        <v>90</v>
      </c>
      <c r="B94" s="20"/>
      <c r="C94" s="20"/>
    </row>
    <row r="95" spans="1:3" ht="12">
      <c r="A95" s="6" t="s">
        <v>91</v>
      </c>
      <c r="B95" s="20"/>
      <c r="C95" s="20"/>
    </row>
    <row r="96" spans="1:3" ht="12">
      <c r="A96" s="6" t="s">
        <v>92</v>
      </c>
      <c r="B96" s="20">
        <v>7471585096</v>
      </c>
      <c r="C96" s="20">
        <v>12304709550</v>
      </c>
    </row>
    <row r="97" spans="1:3" ht="12">
      <c r="A97" s="15" t="s">
        <v>93</v>
      </c>
      <c r="B97" s="20"/>
      <c r="C97" s="20"/>
    </row>
    <row r="98" spans="1:3" ht="12">
      <c r="A98" s="6" t="s">
        <v>94</v>
      </c>
      <c r="B98" s="20"/>
      <c r="C98" s="20"/>
    </row>
    <row r="99" spans="1:3" ht="12">
      <c r="A99" s="6" t="s">
        <v>95</v>
      </c>
      <c r="B99" s="20">
        <v>3563277000</v>
      </c>
      <c r="C99" s="20"/>
    </row>
    <row r="100" spans="1:3" ht="12">
      <c r="A100" s="6" t="s">
        <v>96</v>
      </c>
      <c r="B100" s="20">
        <v>3415686484</v>
      </c>
      <c r="C100" s="20">
        <v>5559624816</v>
      </c>
    </row>
    <row r="101" spans="1:3" ht="12">
      <c r="A101" s="10" t="s">
        <v>97</v>
      </c>
      <c r="B101" s="20"/>
      <c r="C101" s="20"/>
    </row>
    <row r="102" spans="1:3" ht="12">
      <c r="A102" s="6" t="s">
        <v>98</v>
      </c>
      <c r="B102" s="20"/>
      <c r="C102" s="20"/>
    </row>
    <row r="103" spans="1:3" s="21" customFormat="1" ht="12">
      <c r="A103" s="5" t="s">
        <v>99</v>
      </c>
      <c r="B103" s="20"/>
      <c r="C103" s="20"/>
    </row>
    <row r="104" spans="1:3" ht="12">
      <c r="A104" s="15" t="s">
        <v>100</v>
      </c>
      <c r="B104" s="20"/>
      <c r="C104" s="20"/>
    </row>
    <row r="105" spans="1:3" ht="12">
      <c r="A105" s="6" t="s">
        <v>101</v>
      </c>
      <c r="B105" s="20"/>
      <c r="C105" s="20"/>
    </row>
    <row r="106" spans="1:3" ht="12">
      <c r="A106" s="6" t="s">
        <v>102</v>
      </c>
      <c r="B106" s="20"/>
      <c r="C106" s="20"/>
    </row>
    <row r="107" spans="1:3" ht="12">
      <c r="A107" s="4" t="s">
        <v>35</v>
      </c>
      <c r="B107" s="19">
        <f>SUM(B108:B120)</f>
        <v>0</v>
      </c>
      <c r="C107" s="19">
        <f>SUM(C108:C120)</f>
        <v>0</v>
      </c>
    </row>
    <row r="108" spans="1:3" ht="12">
      <c r="A108" s="6" t="s">
        <v>103</v>
      </c>
      <c r="B108" s="20"/>
      <c r="C108" s="20"/>
    </row>
    <row r="109" spans="1:3" ht="12">
      <c r="A109" s="18" t="s">
        <v>136</v>
      </c>
      <c r="B109" s="20"/>
      <c r="C109" s="20"/>
    </row>
    <row r="110" spans="1:3" ht="12">
      <c r="A110" s="8" t="s">
        <v>104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0"/>
      <c r="C112" s="20"/>
    </row>
    <row r="113" spans="1:3" ht="12">
      <c r="A113" s="6" t="s">
        <v>106</v>
      </c>
      <c r="B113" s="20"/>
      <c r="C113" s="20"/>
    </row>
    <row r="114" spans="1:3" ht="12">
      <c r="A114" s="6" t="s">
        <v>37</v>
      </c>
      <c r="B114" s="20"/>
      <c r="C114" s="20"/>
    </row>
    <row r="115" spans="1:3" ht="12">
      <c r="A115" s="9" t="s">
        <v>107</v>
      </c>
      <c r="B115" s="20"/>
      <c r="C115" s="20"/>
    </row>
    <row r="116" spans="1:3" ht="12">
      <c r="A116" s="10" t="s">
        <v>108</v>
      </c>
      <c r="B116" s="20"/>
      <c r="C116" s="20"/>
    </row>
    <row r="117" spans="1:3" ht="12">
      <c r="A117" s="9" t="s">
        <v>109</v>
      </c>
      <c r="B117" s="20"/>
      <c r="C117" s="20"/>
    </row>
    <row r="118" spans="1:3" ht="12">
      <c r="A118" s="9" t="s">
        <v>110</v>
      </c>
      <c r="B118" s="20"/>
      <c r="C118" s="20"/>
    </row>
    <row r="119" spans="1:3" ht="12">
      <c r="A119" s="9" t="s">
        <v>111</v>
      </c>
      <c r="B119" s="20"/>
      <c r="C119" s="20"/>
    </row>
    <row r="120" spans="1:3" ht="12">
      <c r="A120" s="6" t="s">
        <v>112</v>
      </c>
      <c r="B120" s="20"/>
      <c r="C120" s="20"/>
    </row>
    <row r="121" spans="1:3" ht="12">
      <c r="A121" s="4" t="s">
        <v>38</v>
      </c>
      <c r="B121" s="19">
        <f>B122</f>
        <v>190772025532</v>
      </c>
      <c r="C121" s="19">
        <f>C122</f>
        <v>174496932727</v>
      </c>
    </row>
    <row r="122" spans="1:3" ht="12">
      <c r="A122" s="7" t="s">
        <v>39</v>
      </c>
      <c r="B122" s="19">
        <f>B123+B126+B127+B128+B129+B130+B131+B132+B133+B134+B135+B138+B139</f>
        <v>190772025532</v>
      </c>
      <c r="C122" s="19">
        <f>C123+C126+C127+C128+C129+C130+C131+C132+C133+C134+C135+C138+C139</f>
        <v>174496932727</v>
      </c>
    </row>
    <row r="123" spans="1:3" ht="12">
      <c r="A123" s="7" t="s">
        <v>40</v>
      </c>
      <c r="B123" s="19">
        <f>B124+B125</f>
        <v>154111000000</v>
      </c>
      <c r="C123" s="19">
        <f>C124+C125</f>
        <v>154111000000</v>
      </c>
    </row>
    <row r="124" spans="1:3" ht="12">
      <c r="A124" s="16" t="s">
        <v>114</v>
      </c>
      <c r="B124" s="20">
        <v>154111000000</v>
      </c>
      <c r="C124" s="20">
        <v>154111000000</v>
      </c>
    </row>
    <row r="125" spans="1:3" ht="12">
      <c r="A125" s="16" t="s">
        <v>113</v>
      </c>
      <c r="B125" s="20"/>
      <c r="C125" s="20"/>
    </row>
    <row r="126" spans="1:3" ht="12">
      <c r="A126" s="5" t="s">
        <v>41</v>
      </c>
      <c r="B126" s="20"/>
      <c r="C126" s="20"/>
    </row>
    <row r="127" spans="1:3" ht="12">
      <c r="A127" s="6" t="s">
        <v>115</v>
      </c>
      <c r="B127" s="20"/>
      <c r="C127" s="20"/>
    </row>
    <row r="128" spans="1:3" ht="12">
      <c r="A128" s="6" t="s">
        <v>116</v>
      </c>
      <c r="B128" s="20"/>
      <c r="C128" s="20"/>
    </row>
    <row r="129" spans="1:3" ht="12">
      <c r="A129" s="6" t="s">
        <v>117</v>
      </c>
      <c r="B129" s="20"/>
      <c r="C129" s="20"/>
    </row>
    <row r="130" spans="1:3" ht="12">
      <c r="A130" s="6" t="s">
        <v>118</v>
      </c>
      <c r="B130" s="20"/>
      <c r="C130" s="20"/>
    </row>
    <row r="131" spans="1:3" ht="12">
      <c r="A131" s="6" t="s">
        <v>119</v>
      </c>
      <c r="B131" s="20"/>
      <c r="C131" s="20"/>
    </row>
    <row r="132" spans="1:3" ht="12">
      <c r="A132" s="6" t="s">
        <v>120</v>
      </c>
      <c r="B132" s="20">
        <v>6115779818</v>
      </c>
      <c r="C132" s="20"/>
    </row>
    <row r="133" spans="1:3" ht="12">
      <c r="A133" s="6" t="s">
        <v>42</v>
      </c>
      <c r="B133" s="20"/>
      <c r="C133" s="20"/>
    </row>
    <row r="134" spans="1:3" ht="12">
      <c r="A134" s="6" t="s">
        <v>121</v>
      </c>
      <c r="B134" s="20"/>
      <c r="C134" s="20"/>
    </row>
    <row r="135" spans="1:3" ht="12">
      <c r="A135" s="7" t="s">
        <v>122</v>
      </c>
      <c r="B135" s="19">
        <f>B136+B137</f>
        <v>30545245714</v>
      </c>
      <c r="C135" s="19">
        <f>C136+C137</f>
        <v>20385932727</v>
      </c>
    </row>
    <row r="136" spans="1:3" ht="12">
      <c r="A136" s="16" t="s">
        <v>123</v>
      </c>
      <c r="B136" s="20"/>
      <c r="C136" s="20">
        <v>20385932727</v>
      </c>
    </row>
    <row r="137" spans="1:3" ht="12">
      <c r="A137" s="16" t="s">
        <v>124</v>
      </c>
      <c r="B137" s="20">
        <v>30545245714</v>
      </c>
      <c r="C137" s="20"/>
    </row>
    <row r="138" spans="1:3" ht="12">
      <c r="A138" s="6" t="s">
        <v>125</v>
      </c>
      <c r="B138" s="20">
        <v>0</v>
      </c>
      <c r="C138" s="20">
        <v>0</v>
      </c>
    </row>
    <row r="139" spans="1:3" ht="12">
      <c r="A139" s="6" t="s">
        <v>126</v>
      </c>
      <c r="B139" s="20"/>
      <c r="C139" s="20"/>
    </row>
    <row r="140" spans="1:3" ht="12">
      <c r="A140" s="25" t="s">
        <v>164</v>
      </c>
      <c r="B140" s="19">
        <f>B141+B142</f>
        <v>0</v>
      </c>
      <c r="C140" s="19">
        <f>C141+C142</f>
        <v>0</v>
      </c>
    </row>
    <row r="141" spans="1:3" ht="12">
      <c r="A141" s="26" t="s">
        <v>165</v>
      </c>
      <c r="B141" s="20"/>
      <c r="C141" s="20"/>
    </row>
    <row r="142" spans="1:3" ht="12">
      <c r="A142" s="26" t="s">
        <v>166</v>
      </c>
      <c r="B142" s="20"/>
      <c r="C142" s="20"/>
    </row>
    <row r="143" spans="1:3" ht="12">
      <c r="A143" s="2" t="s">
        <v>43</v>
      </c>
      <c r="B143" s="19">
        <f>B84+B121+B140</f>
        <v>503849401574</v>
      </c>
      <c r="C143" s="19">
        <f>C84+C121+C140</f>
        <v>511340934103</v>
      </c>
    </row>
    <row r="144" spans="1:3" ht="12">
      <c r="A144" s="2" t="s">
        <v>44</v>
      </c>
      <c r="B144" s="19" t="s">
        <v>0</v>
      </c>
      <c r="C144" s="19" t="s">
        <v>0</v>
      </c>
    </row>
    <row r="145" spans="1:3" ht="12">
      <c r="A145" s="3" t="s">
        <v>45</v>
      </c>
      <c r="B145" s="20">
        <v>0</v>
      </c>
      <c r="C145" s="20">
        <v>0</v>
      </c>
    </row>
    <row r="146" spans="1:3" ht="12">
      <c r="A146" s="3" t="s">
        <v>46</v>
      </c>
      <c r="B146" s="20">
        <v>0</v>
      </c>
      <c r="C146" s="20">
        <v>0</v>
      </c>
    </row>
    <row r="147" spans="1:3" ht="12">
      <c r="A147" s="9" t="s">
        <v>128</v>
      </c>
      <c r="B147" s="20">
        <v>0</v>
      </c>
      <c r="C147" s="20">
        <v>0</v>
      </c>
    </row>
    <row r="148" spans="1:3" ht="12">
      <c r="A148" s="9" t="s">
        <v>129</v>
      </c>
      <c r="B148" s="20">
        <v>0</v>
      </c>
      <c r="C148" s="20">
        <v>0</v>
      </c>
    </row>
    <row r="149" spans="1:3" ht="12">
      <c r="A149" s="9" t="s">
        <v>127</v>
      </c>
      <c r="B149" s="20">
        <v>0</v>
      </c>
      <c r="C149" s="20">
        <v>0</v>
      </c>
    </row>
    <row r="150" ht="12">
      <c r="A150" s="3"/>
    </row>
    <row r="151" spans="1:3" ht="12">
      <c r="A151" s="28" t="s">
        <v>161</v>
      </c>
      <c r="B151" s="28"/>
      <c r="C151" s="28"/>
    </row>
    <row r="152" ht="12">
      <c r="A152" s="3"/>
    </row>
    <row r="153" spans="1:3" ht="12">
      <c r="A153" s="1" t="s">
        <v>137</v>
      </c>
      <c r="B153" s="24" t="s">
        <v>162</v>
      </c>
      <c r="C153" s="24" t="s">
        <v>163</v>
      </c>
    </row>
    <row r="154" spans="1:3" ht="12">
      <c r="A154" s="3" t="s">
        <v>138</v>
      </c>
      <c r="B154" s="20">
        <v>189720397060</v>
      </c>
      <c r="C154" s="20">
        <v>207190653334</v>
      </c>
    </row>
    <row r="155" spans="1:3" ht="12">
      <c r="A155" s="3" t="s">
        <v>139</v>
      </c>
      <c r="B155" s="20">
        <v>67154854</v>
      </c>
      <c r="C155" s="20"/>
    </row>
    <row r="156" spans="1:3" ht="12">
      <c r="A156" s="2" t="s">
        <v>140</v>
      </c>
      <c r="B156" s="19">
        <f>B154-B155</f>
        <v>189653242206</v>
      </c>
      <c r="C156" s="19">
        <f>C154-C155</f>
        <v>207190653334</v>
      </c>
    </row>
    <row r="157" spans="1:3" ht="12">
      <c r="A157" s="3" t="s">
        <v>141</v>
      </c>
      <c r="B157" s="20">
        <v>164846856978</v>
      </c>
      <c r="C157" s="20">
        <v>184885905098</v>
      </c>
    </row>
    <row r="158" spans="1:3" ht="12">
      <c r="A158" s="2" t="s">
        <v>142</v>
      </c>
      <c r="B158" s="19">
        <f>B156-B157</f>
        <v>24806385228</v>
      </c>
      <c r="C158" s="19">
        <f>C156-C157</f>
        <v>22304748236</v>
      </c>
    </row>
    <row r="159" spans="1:3" ht="12">
      <c r="A159" s="3" t="s">
        <v>143</v>
      </c>
      <c r="B159" s="20">
        <v>1227560704</v>
      </c>
      <c r="C159" s="20">
        <v>45344172</v>
      </c>
    </row>
    <row r="160" spans="1:3" ht="12">
      <c r="A160" s="3" t="s">
        <v>144</v>
      </c>
      <c r="B160" s="20"/>
      <c r="C160" s="20"/>
    </row>
    <row r="161" spans="1:3" ht="12">
      <c r="A161" s="3" t="s">
        <v>145</v>
      </c>
      <c r="B161" s="20"/>
      <c r="C161" s="20"/>
    </row>
    <row r="162" spans="1:3" ht="12">
      <c r="A162" s="3" t="s">
        <v>146</v>
      </c>
      <c r="B162" s="20"/>
      <c r="C162" s="20"/>
    </row>
    <row r="163" spans="1:3" ht="12">
      <c r="A163" s="3" t="s">
        <v>147</v>
      </c>
      <c r="B163" s="20">
        <v>5335505805</v>
      </c>
      <c r="C163" s="20">
        <v>1903881673</v>
      </c>
    </row>
    <row r="164" spans="1:3" ht="12">
      <c r="A164" s="3" t="s">
        <v>148</v>
      </c>
      <c r="B164" s="20">
        <v>8839286087</v>
      </c>
      <c r="C164" s="20">
        <v>7962369407</v>
      </c>
    </row>
    <row r="165" spans="1:3" ht="12">
      <c r="A165" s="2" t="s">
        <v>149</v>
      </c>
      <c r="B165" s="19">
        <f>B158+B159-B160+B162-B163-B164</f>
        <v>11859154040</v>
      </c>
      <c r="C165" s="19">
        <f>C158+C159-C160+C162-C163-C164</f>
        <v>12483841328</v>
      </c>
    </row>
    <row r="166" spans="1:3" ht="12">
      <c r="A166" s="3" t="s">
        <v>150</v>
      </c>
      <c r="B166" s="20">
        <v>403352006</v>
      </c>
      <c r="C166" s="20">
        <v>600</v>
      </c>
    </row>
    <row r="167" spans="1:3" ht="12">
      <c r="A167" s="3" t="s">
        <v>151</v>
      </c>
      <c r="B167" s="20">
        <v>635763</v>
      </c>
      <c r="C167" s="20"/>
    </row>
    <row r="168" spans="1:3" ht="12">
      <c r="A168" s="2" t="s">
        <v>152</v>
      </c>
      <c r="B168" s="19">
        <f>B166-B167</f>
        <v>402716243</v>
      </c>
      <c r="C168" s="19">
        <f>C166-C167</f>
        <v>600</v>
      </c>
    </row>
    <row r="169" spans="1:3" ht="12">
      <c r="A169" s="2" t="s">
        <v>153</v>
      </c>
      <c r="B169" s="19">
        <f>B165+B168</f>
        <v>12261870283</v>
      </c>
      <c r="C169" s="19">
        <f>C165+C168</f>
        <v>12483841928</v>
      </c>
    </row>
    <row r="170" spans="1:3" ht="12">
      <c r="A170" s="3" t="s">
        <v>154</v>
      </c>
      <c r="B170" s="20">
        <v>2452370457</v>
      </c>
      <c r="C170" s="20">
        <v>2496768386</v>
      </c>
    </row>
    <row r="171" spans="1:3" ht="12">
      <c r="A171" s="3" t="s">
        <v>155</v>
      </c>
      <c r="B171" s="20"/>
      <c r="C171" s="20"/>
    </row>
    <row r="172" spans="1:3" ht="12">
      <c r="A172" s="2" t="s">
        <v>156</v>
      </c>
      <c r="B172" s="19">
        <f>B169-B170-B171</f>
        <v>9809499826</v>
      </c>
      <c r="C172" s="19">
        <f>C169-C170-C171</f>
        <v>9987073542</v>
      </c>
    </row>
    <row r="173" spans="1:3" ht="12">
      <c r="A173" s="3" t="s">
        <v>157</v>
      </c>
      <c r="B173" s="20"/>
      <c r="C173" s="20"/>
    </row>
    <row r="174" spans="1:3" ht="12">
      <c r="A174" s="3" t="s">
        <v>158</v>
      </c>
      <c r="B174" s="20"/>
      <c r="C174" s="20"/>
    </row>
    <row r="175" spans="1:3" ht="12">
      <c r="A175" s="3" t="s">
        <v>159</v>
      </c>
      <c r="B175" s="20"/>
      <c r="C175" s="20"/>
    </row>
    <row r="176" spans="1:3" ht="12">
      <c r="A176" s="3" t="s">
        <v>160</v>
      </c>
      <c r="B176" s="20"/>
      <c r="C176" s="20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2018-11-01T03:36:18Z</dcterms:created>
  <dcterms:modified xsi:type="dcterms:W3CDTF">2018-11-01T03:50:49Z</dcterms:modified>
  <cp:category/>
  <cp:version/>
  <cp:contentType/>
  <cp:contentStatus/>
</cp:coreProperties>
</file>